
<file path=xl/calcChain.xml><?xml version="1.0" encoding="utf-8"?>
<calcChain xmlns="http://schemas.openxmlformats.org/spreadsheetml/2006/main">
  <c r="F17" i="2"/>
  <c r="F15"/>
  <c r="E10"/>
  <c r="E11" l="1"/>
  <c r="G11" s="1"/>
  <c r="G10"/>
  <c r="E7"/>
  <c r="E6"/>
  <c r="G6" s="1"/>
  <c r="I18"/>
  <c r="I21"/>
  <c r="G20"/>
  <c r="G21" s="1"/>
  <c r="E17"/>
  <c r="G17" s="1"/>
  <c r="E16"/>
  <c r="G16" s="1"/>
  <c r="E15"/>
  <c r="G15" s="1"/>
  <c r="E14"/>
  <c r="G14" s="1"/>
  <c r="I12"/>
  <c r="I8"/>
  <c r="I24" l="1"/>
  <c r="G18"/>
  <c r="G12"/>
  <c r="G7"/>
  <c r="G8" s="1"/>
  <c r="G24" l="1"/>
</calcChain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zoomScale="85" zoomScaleNormal="85" workbookViewId="0">
      <pane ySplit="4" topLeftCell="A23" activePane="bottomLeft" state="frozen"/>
      <selection pane="bottomLeft" activeCell="C10" sqref="C10"/>
    </sheetView>
  </sheetViews>
  <sheetFormatPr defaultColWidth="9" defaultRowHeight="13.5"/>
  <cols>
    <col min="1" max="1" width="4.53125" customWidth="1"/>
    <col min="2" max="2" width="16.73046875" style="13" customWidth="1"/>
    <col min="3" max="3" width="48.33203125" customWidth="1"/>
    <col min="4" max="4" width="4.33203125" style="1" customWidth="1"/>
    <col min="5" max="5" width="6.19921875" customWidth="1"/>
    <col min="6" max="6" width="8.06640625" customWidth="1"/>
    <col min="7" max="7" width="14" customWidth="1"/>
    <col min="8" max="8" width="7.46484375" customWidth="1"/>
    <col min="9" max="9" width="9.6640625" customWidth="1"/>
    <col min="10" max="10" width="20.19921875" customWidth="1"/>
  </cols>
  <sheetData>
    <row r="1" spans="1:10" ht="33.4" customHeight="1">
      <c r="A1" s="33" t="s">
        <v>51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75" customHeight="1"/>
    <row r="3" spans="1:10" s="2" customFormat="1" ht="26.75" customHeight="1">
      <c r="A3" s="34" t="s">
        <v>0</v>
      </c>
      <c r="B3" s="35" t="s">
        <v>1</v>
      </c>
      <c r="C3" s="36" t="s">
        <v>2</v>
      </c>
      <c r="D3" s="34" t="s">
        <v>3</v>
      </c>
      <c r="E3" s="34" t="s">
        <v>4</v>
      </c>
      <c r="F3" s="34" t="s">
        <v>5</v>
      </c>
      <c r="G3" s="34"/>
      <c r="H3" s="34" t="s">
        <v>6</v>
      </c>
      <c r="I3" s="34"/>
      <c r="J3" s="34" t="s">
        <v>58</v>
      </c>
    </row>
    <row r="4" spans="1:10" s="2" customFormat="1" ht="26.75" customHeight="1">
      <c r="A4" s="34"/>
      <c r="B4" s="35"/>
      <c r="C4" s="37"/>
      <c r="D4" s="34"/>
      <c r="E4" s="34"/>
      <c r="F4" s="24" t="s">
        <v>7</v>
      </c>
      <c r="G4" s="24" t="s">
        <v>8</v>
      </c>
      <c r="H4" s="24" t="s">
        <v>7</v>
      </c>
      <c r="I4" s="24" t="s">
        <v>8</v>
      </c>
      <c r="J4" s="34"/>
    </row>
    <row r="5" spans="1:10" s="4" customFormat="1" ht="32" customHeight="1">
      <c r="A5" s="5" t="s">
        <v>9</v>
      </c>
      <c r="B5" s="10" t="s">
        <v>25</v>
      </c>
      <c r="C5" s="5" t="s">
        <v>26</v>
      </c>
      <c r="D5" s="6"/>
      <c r="E5" s="5"/>
      <c r="F5" s="5"/>
      <c r="G5" s="5"/>
      <c r="H5" s="5"/>
      <c r="I5" s="5"/>
      <c r="J5" s="5"/>
    </row>
    <row r="6" spans="1:10" s="4" customFormat="1" ht="88.9" customHeight="1">
      <c r="A6" s="7">
        <v>1</v>
      </c>
      <c r="B6" s="14" t="s">
        <v>37</v>
      </c>
      <c r="C6" s="8" t="s">
        <v>59</v>
      </c>
      <c r="D6" s="3" t="s">
        <v>11</v>
      </c>
      <c r="E6" s="7">
        <f>8*(292.807+2.837)</f>
        <v>2365.152</v>
      </c>
      <c r="F6" s="9">
        <v>1300</v>
      </c>
      <c r="G6" s="16">
        <f>F6*E6</f>
        <v>3074697.6</v>
      </c>
      <c r="H6" s="7"/>
      <c r="I6" s="7"/>
      <c r="J6" s="8" t="s">
        <v>38</v>
      </c>
    </row>
    <row r="7" spans="1:10" s="4" customFormat="1" ht="74.349999999999994" customHeight="1">
      <c r="A7" s="7">
        <v>2</v>
      </c>
      <c r="B7" s="14" t="s">
        <v>36</v>
      </c>
      <c r="C7" s="8" t="s">
        <v>60</v>
      </c>
      <c r="D7" s="3" t="s">
        <v>11</v>
      </c>
      <c r="E7" s="7">
        <f>8*(61.387)</f>
        <v>491.096</v>
      </c>
      <c r="F7" s="9">
        <v>1000</v>
      </c>
      <c r="G7" s="16">
        <f>F7*E7</f>
        <v>491096</v>
      </c>
      <c r="H7" s="7"/>
      <c r="I7" s="7"/>
      <c r="J7" s="8" t="s">
        <v>39</v>
      </c>
    </row>
    <row r="8" spans="1:10" s="4" customFormat="1" ht="32" customHeight="1">
      <c r="A8" s="7"/>
      <c r="B8" s="11" t="s">
        <v>17</v>
      </c>
      <c r="C8" s="8"/>
      <c r="D8" s="3"/>
      <c r="E8" s="7"/>
      <c r="F8" s="9"/>
      <c r="G8" s="16">
        <f>G7+G6</f>
        <v>3565793.6</v>
      </c>
      <c r="H8" s="7"/>
      <c r="I8" s="7">
        <f>I7+I6</f>
        <v>0</v>
      </c>
      <c r="J8" s="8"/>
    </row>
    <row r="9" spans="1:10" s="4" customFormat="1" ht="32" customHeight="1">
      <c r="A9" s="5" t="s">
        <v>18</v>
      </c>
      <c r="B9" s="10" t="s">
        <v>27</v>
      </c>
      <c r="C9" s="5" t="s">
        <v>41</v>
      </c>
      <c r="D9" s="6"/>
      <c r="E9" s="5"/>
      <c r="F9" s="5"/>
      <c r="G9" s="17"/>
      <c r="H9" s="5"/>
      <c r="I9" s="5"/>
      <c r="J9" s="5"/>
    </row>
    <row r="10" spans="1:10" s="4" customFormat="1" ht="85.9" customHeight="1">
      <c r="A10" s="7">
        <v>1</v>
      </c>
      <c r="B10" s="14" t="s">
        <v>37</v>
      </c>
      <c r="C10" s="8" t="s">
        <v>61</v>
      </c>
      <c r="D10" s="3" t="s">
        <v>11</v>
      </c>
      <c r="E10" s="7">
        <f>2*(292.807+2.837)+9.9</f>
        <v>601.18799999999999</v>
      </c>
      <c r="F10" s="9">
        <v>1300</v>
      </c>
      <c r="G10" s="16">
        <f>F10*E10</f>
        <v>781544.4</v>
      </c>
      <c r="H10" s="7"/>
      <c r="I10" s="7"/>
      <c r="J10" s="8" t="s">
        <v>38</v>
      </c>
    </row>
    <row r="11" spans="1:10" s="4" customFormat="1" ht="76.5" customHeight="1">
      <c r="A11" s="7">
        <v>2</v>
      </c>
      <c r="B11" s="14" t="s">
        <v>36</v>
      </c>
      <c r="C11" s="8" t="s">
        <v>60</v>
      </c>
      <c r="D11" s="3" t="s">
        <v>11</v>
      </c>
      <c r="E11" s="7">
        <f>2*(61.387)</f>
        <v>122.774</v>
      </c>
      <c r="F11" s="9">
        <v>1000</v>
      </c>
      <c r="G11" s="16">
        <f>F11*E11</f>
        <v>122774</v>
      </c>
      <c r="H11" s="7"/>
      <c r="I11" s="7"/>
      <c r="J11" s="8" t="s">
        <v>39</v>
      </c>
    </row>
    <row r="12" spans="1:10" s="4" customFormat="1" ht="32" customHeight="1">
      <c r="A12" s="7"/>
      <c r="B12" s="11" t="s">
        <v>17</v>
      </c>
      <c r="C12" s="8"/>
      <c r="D12" s="3"/>
      <c r="E12" s="7"/>
      <c r="F12" s="9"/>
      <c r="G12" s="16">
        <f>G11+G10</f>
        <v>904318.4</v>
      </c>
      <c r="H12" s="7"/>
      <c r="I12" s="7">
        <f>I11+I10</f>
        <v>0</v>
      </c>
      <c r="J12" s="8"/>
    </row>
    <row r="13" spans="1:10" s="4" customFormat="1" ht="32" customHeight="1">
      <c r="A13" s="5" t="s">
        <v>22</v>
      </c>
      <c r="B13" s="10" t="s">
        <v>28</v>
      </c>
      <c r="C13" s="5" t="s">
        <v>48</v>
      </c>
      <c r="D13" s="6"/>
      <c r="E13" s="5"/>
      <c r="F13" s="5"/>
      <c r="G13" s="17"/>
      <c r="H13" s="5"/>
      <c r="I13" s="5"/>
      <c r="J13" s="5"/>
    </row>
    <row r="14" spans="1:10" s="4" customFormat="1" ht="155.25" customHeight="1">
      <c r="A14" s="7">
        <v>1</v>
      </c>
      <c r="B14" s="11" t="s">
        <v>10</v>
      </c>
      <c r="C14" s="8" t="s">
        <v>49</v>
      </c>
      <c r="D14" s="3" t="s">
        <v>13</v>
      </c>
      <c r="E14" s="7">
        <f>2100*10</f>
        <v>21000</v>
      </c>
      <c r="F14" s="9">
        <v>34</v>
      </c>
      <c r="G14" s="16">
        <f>F14*E14</f>
        <v>714000</v>
      </c>
      <c r="H14" s="7"/>
      <c r="I14" s="7"/>
      <c r="J14" s="8"/>
    </row>
    <row r="15" spans="1:10" s="4" customFormat="1" ht="114" customHeight="1">
      <c r="A15" s="7">
        <v>2</v>
      </c>
      <c r="B15" s="11" t="s">
        <v>19</v>
      </c>
      <c r="C15" s="8" t="s">
        <v>57</v>
      </c>
      <c r="D15" s="3" t="s">
        <v>13</v>
      </c>
      <c r="E15" s="7">
        <f>448*10</f>
        <v>4480</v>
      </c>
      <c r="F15" s="9">
        <f>21</f>
        <v>21</v>
      </c>
      <c r="G15" s="16">
        <f t="shared" ref="G15:G16" si="0">F15*E15</f>
        <v>94080</v>
      </c>
      <c r="H15" s="7"/>
      <c r="I15" s="7"/>
      <c r="J15" s="8"/>
    </row>
    <row r="16" spans="1:10" s="4" customFormat="1" ht="150.85" customHeight="1">
      <c r="A16" s="7">
        <v>3</v>
      </c>
      <c r="B16" s="11" t="s">
        <v>21</v>
      </c>
      <c r="C16" s="8" t="s">
        <v>50</v>
      </c>
      <c r="D16" s="3" t="s">
        <v>13</v>
      </c>
      <c r="E16" s="7">
        <f>10*(61.387+2.837)*25</f>
        <v>16056</v>
      </c>
      <c r="F16" s="9">
        <v>34</v>
      </c>
      <c r="G16" s="16">
        <f t="shared" si="0"/>
        <v>545904</v>
      </c>
      <c r="H16" s="7"/>
      <c r="I16" s="7"/>
      <c r="J16" s="8" t="s">
        <v>33</v>
      </c>
    </row>
    <row r="17" spans="1:10" s="4" customFormat="1" ht="114.75" customHeight="1">
      <c r="A17" s="7">
        <v>4</v>
      </c>
      <c r="B17" s="11" t="s">
        <v>12</v>
      </c>
      <c r="C17" s="8" t="s">
        <v>57</v>
      </c>
      <c r="D17" s="3" t="s">
        <v>13</v>
      </c>
      <c r="E17" s="7">
        <f>10*61.387*25</f>
        <v>15346.75</v>
      </c>
      <c r="F17" s="9">
        <f>21</f>
        <v>21</v>
      </c>
      <c r="G17" s="16">
        <f>F17*E17</f>
        <v>322281.75</v>
      </c>
      <c r="H17" s="7"/>
      <c r="I17" s="7"/>
      <c r="J17" s="8" t="s">
        <v>20</v>
      </c>
    </row>
    <row r="18" spans="1:10" s="4" customFormat="1" ht="32" customHeight="1">
      <c r="A18" s="7"/>
      <c r="B18" s="11" t="s">
        <v>17</v>
      </c>
      <c r="C18" s="8"/>
      <c r="D18" s="3"/>
      <c r="E18" s="7"/>
      <c r="F18" s="9"/>
      <c r="G18" s="16">
        <f>SUM(G14:G17)</f>
        <v>1676265.75</v>
      </c>
      <c r="H18" s="7"/>
      <c r="I18" s="7">
        <f>SUM(I14:I17)</f>
        <v>0</v>
      </c>
      <c r="J18" s="8"/>
    </row>
    <row r="19" spans="1:10" s="4" customFormat="1" ht="32" customHeight="1">
      <c r="A19" s="5" t="s">
        <v>23</v>
      </c>
      <c r="B19" s="10" t="s">
        <v>29</v>
      </c>
      <c r="C19" s="5" t="s">
        <v>30</v>
      </c>
      <c r="D19" s="6"/>
      <c r="E19" s="5"/>
      <c r="F19" s="5"/>
      <c r="G19" s="17"/>
      <c r="H19" s="5"/>
      <c r="I19" s="5"/>
      <c r="J19" s="5"/>
    </row>
    <row r="20" spans="1:10" s="4" customFormat="1" ht="60.85" customHeight="1">
      <c r="A20" s="7">
        <v>1</v>
      </c>
      <c r="B20" s="11" t="s">
        <v>14</v>
      </c>
      <c r="C20" s="8" t="s">
        <v>40</v>
      </c>
      <c r="D20" s="3" t="s">
        <v>15</v>
      </c>
      <c r="E20" s="7">
        <v>40000</v>
      </c>
      <c r="F20" s="9">
        <v>27</v>
      </c>
      <c r="G20" s="16">
        <f t="shared" ref="G20" si="1">F20*E20</f>
        <v>1080000</v>
      </c>
      <c r="H20" s="7"/>
      <c r="I20" s="7"/>
      <c r="J20" s="7"/>
    </row>
    <row r="21" spans="1:10" s="4" customFormat="1" ht="32" customHeight="1">
      <c r="A21" s="7"/>
      <c r="B21" s="11" t="s">
        <v>17</v>
      </c>
      <c r="C21" s="8"/>
      <c r="D21" s="3"/>
      <c r="E21" s="7"/>
      <c r="F21" s="9"/>
      <c r="G21" s="16">
        <f>G20</f>
        <v>1080000</v>
      </c>
      <c r="H21" s="7"/>
      <c r="I21" s="7">
        <f>I20</f>
        <v>0</v>
      </c>
      <c r="J21" s="8"/>
    </row>
    <row r="22" spans="1:10" s="4" customFormat="1" ht="32" customHeight="1">
      <c r="A22" s="5" t="s">
        <v>42</v>
      </c>
      <c r="B22" s="10" t="s">
        <v>43</v>
      </c>
      <c r="C22" s="5" t="s">
        <v>44</v>
      </c>
      <c r="D22" s="6"/>
      <c r="E22" s="5"/>
      <c r="F22" s="5"/>
      <c r="G22" s="17"/>
      <c r="H22" s="5"/>
      <c r="I22" s="5"/>
      <c r="J22" s="5"/>
    </row>
    <row r="23" spans="1:10" s="4" customFormat="1" ht="42" customHeight="1">
      <c r="A23" s="7">
        <v>1</v>
      </c>
      <c r="B23" s="19" t="s">
        <v>46</v>
      </c>
      <c r="C23" s="8" t="s">
        <v>47</v>
      </c>
      <c r="D23" s="15"/>
      <c r="E23" s="7"/>
      <c r="F23" s="29" t="s">
        <v>45</v>
      </c>
      <c r="G23" s="30"/>
      <c r="H23" s="31"/>
      <c r="I23" s="30"/>
      <c r="J23" s="7"/>
    </row>
    <row r="24" spans="1:10" s="4" customFormat="1" ht="32" customHeight="1">
      <c r="A24" s="5"/>
      <c r="B24" s="10" t="s">
        <v>32</v>
      </c>
      <c r="C24" s="6"/>
      <c r="D24" s="6" t="s">
        <v>16</v>
      </c>
      <c r="E24" s="5"/>
      <c r="F24" s="6"/>
      <c r="G24" s="18">
        <f>G21+G18+G12+G8</f>
        <v>7226377.75</v>
      </c>
      <c r="H24" s="6"/>
      <c r="I24" s="6">
        <f>I21+I18+I12+I8</f>
        <v>0</v>
      </c>
      <c r="J24" s="5"/>
    </row>
    <row r="25" spans="1:10" s="4" customFormat="1" ht="32" customHeight="1">
      <c r="A25" s="32" t="s">
        <v>31</v>
      </c>
      <c r="B25" s="28" t="s">
        <v>24</v>
      </c>
      <c r="C25" s="28"/>
      <c r="D25" s="28"/>
      <c r="E25" s="28"/>
      <c r="F25" s="28"/>
      <c r="G25" s="28"/>
      <c r="H25" s="28"/>
      <c r="I25" s="28"/>
      <c r="J25" s="28"/>
    </row>
    <row r="26" spans="1:10" s="4" customFormat="1" ht="32" customHeight="1">
      <c r="A26" s="32"/>
      <c r="B26" s="28" t="s">
        <v>34</v>
      </c>
      <c r="C26" s="28"/>
      <c r="D26" s="28"/>
      <c r="E26" s="28"/>
      <c r="F26" s="28"/>
      <c r="G26" s="28"/>
      <c r="H26" s="28"/>
      <c r="I26" s="28"/>
      <c r="J26" s="28"/>
    </row>
    <row r="27" spans="1:10" s="4" customFormat="1" ht="32" customHeight="1">
      <c r="A27" s="32"/>
      <c r="B27" s="27" t="s">
        <v>35</v>
      </c>
      <c r="C27" s="27"/>
      <c r="D27" s="27"/>
      <c r="E27" s="27"/>
      <c r="F27" s="27"/>
      <c r="G27" s="27"/>
      <c r="H27" s="27"/>
      <c r="I27" s="27"/>
      <c r="J27" s="27"/>
    </row>
    <row r="28" spans="1:10" s="4" customFormat="1" ht="32" customHeight="1">
      <c r="A28" s="32"/>
      <c r="B28" s="27" t="s">
        <v>52</v>
      </c>
      <c r="C28" s="27"/>
      <c r="D28" s="27"/>
      <c r="E28" s="27"/>
      <c r="F28" s="27"/>
      <c r="G28" s="27"/>
      <c r="H28" s="27"/>
      <c r="I28" s="27"/>
      <c r="J28" s="27"/>
    </row>
    <row r="29" spans="1:10" s="4" customFormat="1" ht="32" customHeight="1">
      <c r="A29" s="32"/>
      <c r="B29" s="27" t="s">
        <v>53</v>
      </c>
      <c r="C29" s="27"/>
      <c r="D29" s="27"/>
      <c r="E29" s="27"/>
      <c r="F29" s="27"/>
      <c r="G29" s="27"/>
      <c r="H29" s="27"/>
      <c r="I29" s="27"/>
      <c r="J29" s="27"/>
    </row>
    <row r="30" spans="1:10" s="20" customFormat="1" ht="25.9" customHeight="1">
      <c r="B30" s="21"/>
      <c r="C30" s="21"/>
      <c r="D30" s="21"/>
      <c r="E30" s="21"/>
      <c r="F30" s="21"/>
      <c r="G30" s="21"/>
      <c r="H30" s="21"/>
      <c r="I30" s="21"/>
      <c r="J30" s="21"/>
    </row>
    <row r="31" spans="1:10" s="20" customFormat="1" ht="35.35" customHeight="1">
      <c r="B31" s="21"/>
      <c r="C31" s="21"/>
      <c r="D31" s="21"/>
      <c r="E31" s="21"/>
      <c r="F31" s="21"/>
      <c r="G31" s="21"/>
      <c r="H31" s="26" t="s">
        <v>56</v>
      </c>
      <c r="I31" s="26"/>
      <c r="J31" s="22"/>
    </row>
    <row r="32" spans="1:10" s="20" customFormat="1" ht="35.35" customHeight="1">
      <c r="B32" s="21"/>
      <c r="C32" s="21"/>
      <c r="D32" s="21"/>
      <c r="E32" s="21"/>
      <c r="F32" s="21"/>
      <c r="G32" s="21"/>
      <c r="H32" s="26" t="s">
        <v>55</v>
      </c>
      <c r="I32" s="26"/>
      <c r="J32" s="23"/>
    </row>
    <row r="33" spans="2:10" s="20" customFormat="1" ht="35.35" customHeight="1">
      <c r="B33" s="21"/>
      <c r="C33" s="21"/>
      <c r="D33" s="21"/>
      <c r="E33" s="21"/>
      <c r="F33" s="21"/>
      <c r="G33" s="21"/>
      <c r="H33" s="26" t="s">
        <v>54</v>
      </c>
      <c r="I33" s="26"/>
      <c r="J33" s="23"/>
    </row>
    <row r="34" spans="2:10" s="20" customFormat="1" ht="25.9" customHeight="1">
      <c r="B34" s="21"/>
      <c r="C34" s="21"/>
      <c r="D34" s="21"/>
      <c r="E34" s="21"/>
      <c r="F34" s="21"/>
      <c r="G34" s="21"/>
      <c r="H34" s="21"/>
      <c r="I34" s="21"/>
      <c r="J34" s="21"/>
    </row>
    <row r="35" spans="2:10" s="20" customFormat="1" ht="25.9" customHeight="1">
      <c r="B35" s="25"/>
      <c r="C35" s="25"/>
      <c r="D35" s="25"/>
      <c r="E35" s="25"/>
      <c r="F35" s="25"/>
      <c r="G35" s="25"/>
      <c r="H35" s="25"/>
      <c r="I35" s="25"/>
      <c r="J35" s="25"/>
    </row>
    <row r="36" spans="2:10" s="4" customFormat="1" ht="12.75">
      <c r="B36" s="12"/>
      <c r="D36" s="2"/>
    </row>
    <row r="37" spans="2:10" s="4" customFormat="1" ht="12.75">
      <c r="B37" s="12"/>
      <c r="D37" s="2"/>
    </row>
    <row r="38" spans="2:10" s="4" customFormat="1" ht="12.75">
      <c r="B38" s="12"/>
      <c r="D38" s="2"/>
    </row>
    <row r="39" spans="2:10" s="4" customFormat="1" ht="12.75">
      <c r="B39" s="12"/>
      <c r="D39" s="2"/>
    </row>
    <row r="40" spans="2:10" s="4" customFormat="1" ht="12.75">
      <c r="B40" s="12"/>
      <c r="D40" s="2"/>
    </row>
    <row r="41" spans="2:10" s="4" customFormat="1" ht="12.75">
      <c r="B41" s="12"/>
      <c r="D41" s="2"/>
    </row>
    <row r="42" spans="2:10" s="4" customFormat="1" ht="12.75">
      <c r="B42" s="12"/>
      <c r="D42" s="2"/>
    </row>
    <row r="43" spans="2:10" s="4" customFormat="1" ht="12.75">
      <c r="B43" s="12"/>
      <c r="D43" s="2"/>
    </row>
    <row r="44" spans="2:10" s="4" customFormat="1" ht="12.75">
      <c r="B44" s="12"/>
      <c r="D44" s="2"/>
    </row>
    <row r="45" spans="2:10" s="4" customFormat="1" ht="12.75">
      <c r="B45" s="12"/>
      <c r="D45" s="2"/>
    </row>
    <row r="46" spans="2:10" s="4" customFormat="1" ht="12.75">
      <c r="B46" s="12"/>
      <c r="D46" s="2"/>
    </row>
    <row r="47" spans="2:10" s="4" customFormat="1" ht="12.75">
      <c r="B47" s="12"/>
      <c r="D47" s="2"/>
    </row>
    <row r="48" spans="2:10" s="4" customFormat="1" ht="12.75">
      <c r="B48" s="12"/>
      <c r="D48" s="2"/>
    </row>
    <row r="49" spans="2:4" s="4" customFormat="1" ht="12.75">
      <c r="B49" s="12"/>
      <c r="D49" s="2"/>
    </row>
    <row r="50" spans="2:4" s="4" customFormat="1" ht="12.75">
      <c r="B50" s="12"/>
      <c r="D50" s="2"/>
    </row>
    <row r="51" spans="2:4" s="4" customFormat="1" ht="12.75">
      <c r="B51" s="12"/>
      <c r="D51" s="2"/>
    </row>
    <row r="52" spans="2:4" s="4" customFormat="1" ht="12.75">
      <c r="B52" s="12"/>
      <c r="D52" s="2"/>
    </row>
  </sheetData>
  <mergeCells count="21">
    <mergeCell ref="A25:A29"/>
    <mergeCell ref="A1:J1"/>
    <mergeCell ref="F3:G3"/>
    <mergeCell ref="H3:I3"/>
    <mergeCell ref="A3:A4"/>
    <mergeCell ref="B3:B4"/>
    <mergeCell ref="C3:C4"/>
    <mergeCell ref="D3:D4"/>
    <mergeCell ref="E3:E4"/>
    <mergeCell ref="J3:J4"/>
    <mergeCell ref="B27:J27"/>
    <mergeCell ref="B25:J25"/>
    <mergeCell ref="B26:J26"/>
    <mergeCell ref="F23:G23"/>
    <mergeCell ref="H23:I23"/>
    <mergeCell ref="B35:J35"/>
    <mergeCell ref="H31:I31"/>
    <mergeCell ref="H32:I32"/>
    <mergeCell ref="H33:I33"/>
    <mergeCell ref="B28:J28"/>
    <mergeCell ref="B29:J29"/>
  </mergeCells>
  <phoneticPr fontId="1" type="noConversion"/>
  <printOptions horizontalCentered="1"/>
  <pageMargins left="0.27559055118110237" right="0.31496062992125984" top="0.43307086614173229" bottom="0.43307086614173229" header="0.31496062992125984" footer="0.15748031496062992"/>
  <pageSetup paperSize="9" orientation="landscape" horizontalDpi="200" verticalDpi="300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报价表</vt:lpstr>
      <vt:lpstr>报价表!Print_Titles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cp:lastPrinted>2023-02-24T01:21:34Z</cp:lastPrinted>
  <dcterms:created xsi:type="dcterms:W3CDTF">2006-09-13T11:21:00Z</dcterms:created>
  <dcterms:modified xsi:type="dcterms:W3CDTF">2023-02-24T06:07:20Z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A873351EA44B4D7E960B0716C0E8A6E2</vt:lpwstr>
  </property>
  <property fmtid="{D5CDD505-2E9C-101B-9397-08002B2CF9AE}" pid="3" name="KSOProductBuildVer">
    <vt:lpwstr>2052-11.1.0.11294</vt:lpwstr>
  </property>
</Properties>
</file>